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000" activeTab="0"/>
  </bookViews>
  <sheets>
    <sheet name="Obligaciones" sheetId="1" r:id="rId1"/>
    <sheet name="Amortización" sheetId="2" r:id="rId2"/>
    <sheet name="Indicadore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<sst xmlns="http://schemas.openxmlformats.org/spreadsheetml/2006/main" count="52" uniqueCount="43">
  <si>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</si>
  <si>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</si>
  <si>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</si>
  <si>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</si>
  <si>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</si>
  <si>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</si>
  <si>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</si>
  <si>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</si>
  <si>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</si>
  <si>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</si>
  <si>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</si>
  <si>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</si>
  <si>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</si>
  <si>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</si>
  <si>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</si>
  <si>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</si>
  <si>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</si>
  <si>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</si>
  <si>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</si>
  <si>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</si>
  <si>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</si>
  <si>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</si>
  <si>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</si>
  <si>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</si>
  <si>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</si>
  <si>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</si>
  <si>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</si>
  <si>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</si>
  <si>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</si>
  <si>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</si>
  <si>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</si>
  <si>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</si>
  <si>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</si>
  <si>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</si>
  <si>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</si>
  <si>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</si>
  <si>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Ramo 28 y 33</t>
  </si>
  <si>
    <t>Deuda Pública Bruta Total al 31 de diciembre del año 2017</t>
  </si>
  <si>
    <t>http://implan.gob.mx/downloads/Diagostico_Municipal_2017.pdf</t>
  </si>
  <si>
    <t>Deuda Pública Bruta Total al 30 de Junio del año 2018</t>
  </si>
  <si>
    <t>Deuda Pública Bruta Total  descontando la amortización de Banobras al 30 Septiembre  2018</t>
  </si>
  <si>
    <t>AL 31 de Diciembre 2018</t>
  </si>
  <si>
    <t>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</si>
</sst>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4" xfId="22" applyNumberFormat="1" applyFont="1" applyBorder="1" applyAlignment="1">
      <alignment horizontal="center" vertical="center"/>
    </xf>
    <xf numFmtId="44" fontId="7" fillId="0" borderId="5" xfId="2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8" fillId="0" borderId="7" xfId="21" applyFont="1" applyBorder="1" applyAlignment="1">
      <alignment vertical="center"/>
    </xf>
    <xf numFmtId="44" fontId="8" fillId="0" borderId="8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0" xfId="0" applyFont="1" applyFill="1" applyBorder="1" applyAlignment="1">
      <alignment horizontal="center" vertical="center" wrapText="1" readingOrder="1"/>
    </xf>
    <xf numFmtId="44" fontId="7" fillId="0" borderId="4" xfId="21" applyFont="1" applyBorder="1"/>
    <xf numFmtId="44" fontId="7" fillId="0" borderId="4" xfId="21" applyFont="1" applyBorder="1" applyAlignment="1">
      <alignment wrapText="1"/>
    </xf>
    <xf numFmtId="44" fontId="8" fillId="0" borderId="11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3" fontId="7" fillId="0" borderId="4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0" fontId="7" fillId="0" borderId="12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14" xfId="2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3" fontId="7" fillId="0" borderId="11" xfId="0" applyNumberFormat="1" applyFont="1" applyBorder="1" applyAlignment="1">
      <alignment vertical="center"/>
    </xf>
    <xf numFmtId="10" fontId="7" fillId="0" borderId="15" xfId="22" applyNumberFormat="1" applyFont="1" applyBorder="1" applyAlignment="1">
      <alignment vertical="center"/>
    </xf>
    <xf numFmtId="44" fontId="7" fillId="0" borderId="11" xfId="21" applyFont="1" applyBorder="1" applyAlignment="1">
      <alignment wrapText="1"/>
    </xf>
    <xf numFmtId="44" fontId="8" fillId="0" borderId="4" xfId="21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9" fillId="2" borderId="21" xfId="0" applyFont="1" applyFill="1" applyBorder="1" applyAlignment="1">
      <alignment horizontal="center" wrapText="1" readingOrder="1"/>
    </xf>
    <xf numFmtId="0" fontId="9" fillId="2" borderId="22" xfId="0" applyFont="1" applyFill="1" applyBorder="1" applyAlignment="1">
      <alignment horizontal="center" wrapText="1" readingOrder="1"/>
    </xf>
    <xf numFmtId="0" fontId="9" fillId="2" borderId="2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0</xdr:colOff>
      <xdr:row>4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33525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1047750</xdr:colOff>
      <xdr:row>3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9060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628650</xdr:colOff>
      <xdr:row>3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144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showGridLines="0" tabSelected="1" view="pageBreakPreview" zoomScaleSheetLayoutView="100" workbookViewId="0" topLeftCell="A1">
      <selection activeCell="A3" sqref="A3:J3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9.95" customHeight="1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63" customHeight="1">
      <c r="A5" s="49" t="s">
        <v>9</v>
      </c>
      <c r="B5" s="51" t="s">
        <v>10</v>
      </c>
      <c r="C5" s="51" t="s">
        <v>11</v>
      </c>
      <c r="D5" s="51" t="s">
        <v>12</v>
      </c>
      <c r="E5" s="51" t="s">
        <v>13</v>
      </c>
      <c r="F5" s="53" t="s">
        <v>14</v>
      </c>
      <c r="G5" s="51" t="s">
        <v>15</v>
      </c>
      <c r="H5" s="44" t="s">
        <v>16</v>
      </c>
      <c r="I5" s="46" t="s">
        <v>17</v>
      </c>
      <c r="J5" s="47"/>
    </row>
    <row r="6" spans="1:10" ht="21" thickBot="1">
      <c r="A6" s="50"/>
      <c r="B6" s="52"/>
      <c r="C6" s="52"/>
      <c r="D6" s="52"/>
      <c r="E6" s="52"/>
      <c r="F6" s="54"/>
      <c r="G6" s="52"/>
      <c r="H6" s="45"/>
      <c r="I6" s="7" t="s">
        <v>18</v>
      </c>
      <c r="J6" s="8" t="s">
        <v>19</v>
      </c>
    </row>
    <row r="7" spans="1:10" ht="31.5" customHeight="1">
      <c r="A7" s="9" t="s">
        <v>20</v>
      </c>
      <c r="B7" s="10" t="s">
        <v>28</v>
      </c>
      <c r="C7" s="10" t="s">
        <v>22</v>
      </c>
      <c r="D7" s="11" t="s">
        <v>23</v>
      </c>
      <c r="E7" s="12" t="s">
        <v>24</v>
      </c>
      <c r="F7" s="13">
        <v>540000000</v>
      </c>
      <c r="G7" s="12" t="s">
        <v>36</v>
      </c>
      <c r="H7" s="13">
        <v>465000000</v>
      </c>
      <c r="I7" s="13">
        <v>75000000</v>
      </c>
      <c r="J7" s="14">
        <f>I7*1/H7</f>
        <v>0.16129032258064516</v>
      </c>
    </row>
    <row r="8" spans="1:10" ht="30.75" customHeight="1">
      <c r="A8" s="9" t="s">
        <v>20</v>
      </c>
      <c r="B8" s="10" t="s">
        <v>21</v>
      </c>
      <c r="C8" s="10" t="s">
        <v>25</v>
      </c>
      <c r="D8" s="11" t="s">
        <v>26</v>
      </c>
      <c r="E8" s="12" t="s">
        <v>27</v>
      </c>
      <c r="F8" s="13">
        <v>609801665.27</v>
      </c>
      <c r="G8" s="12" t="s">
        <v>36</v>
      </c>
      <c r="H8" s="13">
        <v>515534513.05125445</v>
      </c>
      <c r="I8" s="13">
        <v>94267152.21874538</v>
      </c>
      <c r="J8" s="14">
        <f>I8*1/H8</f>
        <v>0.18285323258148836</v>
      </c>
    </row>
    <row r="9" spans="1:10" ht="30.75" customHeight="1">
      <c r="A9" s="9" t="s">
        <v>20</v>
      </c>
      <c r="B9" s="10" t="s">
        <v>28</v>
      </c>
      <c r="C9" s="10" t="s">
        <v>29</v>
      </c>
      <c r="D9" s="11" t="s">
        <v>26</v>
      </c>
      <c r="E9" s="11" t="s">
        <v>30</v>
      </c>
      <c r="F9" s="15">
        <v>255769230</v>
      </c>
      <c r="G9" s="12" t="s">
        <v>36</v>
      </c>
      <c r="H9" s="13">
        <v>224026250</v>
      </c>
      <c r="I9" s="13">
        <v>31742980</v>
      </c>
      <c r="J9" s="14">
        <f>I9*1/H9</f>
        <v>0.14169312747948065</v>
      </c>
    </row>
    <row r="10" spans="1:10" ht="28.5" customHeight="1" thickBot="1">
      <c r="A10" s="16"/>
      <c r="B10" s="17"/>
      <c r="C10" s="17"/>
      <c r="D10" s="17"/>
      <c r="E10" s="17"/>
      <c r="F10" s="18">
        <f>SUM(F7:F9)</f>
        <v>1405570895.27</v>
      </c>
      <c r="G10" s="17"/>
      <c r="H10" s="19">
        <f>SUM(H7:H9)</f>
        <v>1204560763.0512545</v>
      </c>
      <c r="I10" s="19">
        <f>SUM(I7:I9)</f>
        <v>201010132.21874538</v>
      </c>
      <c r="J10" s="20">
        <f>I10*1/H10</f>
        <v>0.1668742153858388</v>
      </c>
    </row>
    <row r="12" spans="8:9" ht="15">
      <c r="H12" s="2"/>
      <c r="I12" s="2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view="pageBreakPreview" zoomScaleSheetLayoutView="100" workbookViewId="0" topLeftCell="A1">
      <selection activeCell="B3" sqref="B3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2" spans="1:6" ht="15">
      <c r="A2" s="21"/>
      <c r="B2" s="21"/>
      <c r="C2" s="21"/>
      <c r="D2" s="21"/>
      <c r="E2" s="21"/>
      <c r="F2" s="21"/>
    </row>
    <row r="3" spans="1:6" ht="15">
      <c r="A3" s="21"/>
      <c r="B3" s="21"/>
      <c r="C3" s="21"/>
      <c r="D3" s="21"/>
      <c r="E3" s="21"/>
      <c r="F3" s="21"/>
    </row>
    <row r="4" spans="1:6" ht="15.75" thickBot="1">
      <c r="A4" s="21"/>
      <c r="B4" s="21"/>
      <c r="C4" s="21"/>
      <c r="D4" s="21"/>
      <c r="E4" s="21"/>
      <c r="F4" s="21"/>
    </row>
    <row r="5" spans="1:6" ht="15" thickBot="1">
      <c r="A5" s="59" t="s">
        <v>0</v>
      </c>
      <c r="B5" s="60"/>
      <c r="C5" s="60"/>
      <c r="D5" s="60"/>
      <c r="E5" s="61"/>
      <c r="F5" s="22" t="s">
        <v>1</v>
      </c>
    </row>
    <row r="6" spans="1:6" ht="22.5" customHeight="1" thickBot="1">
      <c r="A6" s="62" t="s">
        <v>37</v>
      </c>
      <c r="B6" s="63"/>
      <c r="C6" s="63"/>
      <c r="D6" s="63"/>
      <c r="E6" s="63"/>
      <c r="F6" s="42">
        <v>1273652583.2416472</v>
      </c>
    </row>
    <row r="7" spans="1:6" ht="22.5" customHeight="1">
      <c r="A7" s="62" t="s">
        <v>39</v>
      </c>
      <c r="B7" s="63"/>
      <c r="C7" s="63"/>
      <c r="D7" s="63"/>
      <c r="E7" s="63"/>
      <c r="F7" s="43">
        <v>1222113038.792106</v>
      </c>
    </row>
    <row r="8" spans="1:6" ht="23.25" customHeight="1">
      <c r="A8" s="55" t="s">
        <v>2</v>
      </c>
      <c r="B8" s="56"/>
      <c r="C8" s="56"/>
      <c r="D8" s="56"/>
      <c r="E8" s="56"/>
      <c r="F8" s="23">
        <v>7561625.740851369</v>
      </c>
    </row>
    <row r="9" spans="1:6" ht="23.25" customHeight="1">
      <c r="A9" s="55" t="s">
        <v>3</v>
      </c>
      <c r="B9" s="56"/>
      <c r="C9" s="56"/>
      <c r="D9" s="56"/>
      <c r="E9" s="56"/>
      <c r="F9" s="23">
        <f>F7-F8</f>
        <v>1214551413.0512545</v>
      </c>
    </row>
    <row r="10" spans="1:6" ht="19.5" customHeight="1">
      <c r="A10" s="64" t="s">
        <v>4</v>
      </c>
      <c r="B10" s="65"/>
      <c r="C10" s="65"/>
      <c r="D10" s="65"/>
      <c r="E10" s="65"/>
      <c r="F10" s="24">
        <v>2490650</v>
      </c>
    </row>
    <row r="11" spans="1:6" ht="20.25" customHeight="1">
      <c r="A11" s="55" t="s">
        <v>5</v>
      </c>
      <c r="B11" s="56"/>
      <c r="C11" s="56"/>
      <c r="D11" s="56"/>
      <c r="E11" s="56"/>
      <c r="F11" s="24">
        <f>F9-F10</f>
        <v>1212060763.0512545</v>
      </c>
    </row>
    <row r="12" spans="1:6" ht="20.25" customHeight="1">
      <c r="A12" s="55" t="s">
        <v>6</v>
      </c>
      <c r="B12" s="56"/>
      <c r="C12" s="56"/>
      <c r="D12" s="56"/>
      <c r="E12" s="56"/>
      <c r="F12" s="24">
        <v>7500000</v>
      </c>
    </row>
    <row r="13" spans="1:6" ht="25.5" customHeight="1" thickBot="1">
      <c r="A13" s="57" t="s">
        <v>40</v>
      </c>
      <c r="B13" s="58"/>
      <c r="C13" s="58"/>
      <c r="D13" s="58"/>
      <c r="E13" s="58"/>
      <c r="F13" s="25">
        <f>F11-F12</f>
        <v>1204560763.0512545</v>
      </c>
    </row>
  </sheetData>
  <mergeCells count="9">
    <mergeCell ref="A12:E12"/>
    <mergeCell ref="A13:E13"/>
    <mergeCell ref="A5:E5"/>
    <mergeCell ref="A6:E6"/>
    <mergeCell ref="A8:E8"/>
    <mergeCell ref="A9:E9"/>
    <mergeCell ref="A10:E10"/>
    <mergeCell ref="A11:E11"/>
    <mergeCell ref="A7:E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8"/>
  <sheetViews>
    <sheetView showGridLines="0" view="pageBreakPreview" zoomScaleSheetLayoutView="100" workbookViewId="0" topLeftCell="A1">
      <selection activeCell="B2" sqref="B2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15">
      <c r="B1" s="21"/>
      <c r="C1" s="21"/>
    </row>
    <row r="2" spans="2:3" ht="15">
      <c r="B2" s="21"/>
      <c r="C2" s="21"/>
    </row>
    <row r="3" spans="2:3" ht="15">
      <c r="B3" s="21"/>
      <c r="C3" s="21"/>
    </row>
    <row r="4" spans="2:3" ht="15" thickBot="1">
      <c r="B4" s="26"/>
      <c r="C4" s="26"/>
    </row>
    <row r="5" spans="2:3" ht="15" thickBot="1">
      <c r="B5" s="27"/>
      <c r="C5" s="28" t="s">
        <v>41</v>
      </c>
    </row>
    <row r="6" spans="2:3" ht="15">
      <c r="B6" s="29" t="s">
        <v>31</v>
      </c>
      <c r="C6" s="30">
        <v>118503000000</v>
      </c>
    </row>
    <row r="7" spans="2:3" ht="15" thickBot="1">
      <c r="B7" s="31" t="s">
        <v>32</v>
      </c>
      <c r="C7" s="32">
        <f>+Amortización!F13</f>
        <v>1204560763.0512545</v>
      </c>
    </row>
    <row r="8" spans="2:4" ht="15" thickBot="1">
      <c r="B8" s="33" t="s">
        <v>33</v>
      </c>
      <c r="C8" s="34">
        <f>C7/C6</f>
        <v>0.010164812393367717</v>
      </c>
      <c r="D8" s="3"/>
    </row>
    <row r="9" spans="2:3" ht="15">
      <c r="B9" s="26"/>
      <c r="C9" s="21"/>
    </row>
    <row r="10" spans="2:3" ht="15">
      <c r="B10" s="26"/>
      <c r="C10" s="21"/>
    </row>
    <row r="11" spans="2:4" ht="15">
      <c r="B11" s="26" t="s">
        <v>34</v>
      </c>
      <c r="C11" s="26"/>
      <c r="D11" s="1"/>
    </row>
    <row r="12" spans="2:4" ht="15">
      <c r="B12" s="35" t="s">
        <v>38</v>
      </c>
      <c r="C12" s="36"/>
      <c r="D12" s="6"/>
    </row>
    <row r="13" spans="2:4" ht="15">
      <c r="B13" s="36"/>
      <c r="C13" s="36"/>
      <c r="D13" s="6"/>
    </row>
    <row r="14" spans="2:3" ht="15" thickBot="1">
      <c r="B14" s="26"/>
      <c r="C14" s="21"/>
    </row>
    <row r="15" spans="2:3" ht="15" thickBot="1">
      <c r="B15" s="37"/>
      <c r="C15" s="28" t="s">
        <v>41</v>
      </c>
    </row>
    <row r="16" spans="2:4" ht="15">
      <c r="B16" s="29" t="s">
        <v>35</v>
      </c>
      <c r="C16" s="38">
        <v>1716014028.29</v>
      </c>
      <c r="D16" s="5"/>
    </row>
    <row r="17" spans="2:3" ht="15" thickBot="1">
      <c r="B17" s="39" t="s">
        <v>32</v>
      </c>
      <c r="C17" s="40">
        <f>C7</f>
        <v>1204560763.0512545</v>
      </c>
    </row>
    <row r="18" spans="2:3" ht="15" thickBot="1">
      <c r="B18" s="33" t="s">
        <v>33</v>
      </c>
      <c r="C18" s="41">
        <f>C17/C16</f>
        <v>0.7019527481669796</v>
      </c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</sheetData>
  <conditionalFormatting sqref="C8">
    <cfRule type="cellIs" priority="1" dxfId="0" operator="greaterThan">
      <formula>1</formula>
    </cfRule>
  </conditionalFormatting>
  <printOptions/>
  <pageMargins left="0.7" right="0.7" top="0.75" bottom="0.75" header="0.3" footer="0.3"/>
  <pageSetup fitToHeight="0" fitToWidth="1"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2019-01-29T19:19:06Z</dcterms:modified>
  <cp:category/>
  <cp:version/>
  <cp:contentType/>
  <cp:contentStatus/>
</cp:coreProperties>
</file>